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314CC3E4-FA49-4647-8BEA-A84BDDB52AD8}" xr6:coauthVersionLast="47" xr6:coauthVersionMax="47" xr10:uidLastSave="{00000000-0000-0000-0000-000000000000}"/>
  <bookViews>
    <workbookView xWindow="0" yWindow="500" windowWidth="51200" windowHeight="27460"/>
  </bookViews>
  <sheets>
    <sheet name="ML 11881" sheetId="1" r:id="rId1"/>
  </sheets>
  <definedNames>
    <definedName name="_xlnm.Print_Area" localSheetId="0">'ML 11881'!$A$1:$J$43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F5" i="1"/>
  <c r="F6" i="1" s="1"/>
  <c r="G5" i="1"/>
  <c r="D6" i="1"/>
  <c r="E6" i="1"/>
  <c r="C9" i="1"/>
  <c r="C10" i="1"/>
  <c r="C11" i="1"/>
  <c r="C12" i="1"/>
  <c r="C13" i="1"/>
  <c r="C14" i="1"/>
  <c r="C15" i="1"/>
  <c r="C16" i="1"/>
  <c r="C17" i="1"/>
  <c r="C18" i="1"/>
  <c r="G6" i="1" l="1"/>
</calcChain>
</file>

<file path=xl/sharedStrings.xml><?xml version="1.0" encoding="utf-8"?>
<sst xmlns="http://schemas.openxmlformats.org/spreadsheetml/2006/main" count="38" uniqueCount="27">
  <si>
    <t>Core</t>
  </si>
  <si>
    <t>11881#3BX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</si>
  <si>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</si>
  <si>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</si>
  <si>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</si>
  <si>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</si>
  <si>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</si>
  <si>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</si>
  <si>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</si>
  <si>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</si>
  <si>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</si>
  <si>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</si>
  <si>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</si>
  <si>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</si>
  <si>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</si>
  <si>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</si>
  <si>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</si>
  <si>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</si>
  <si>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</si>
  <si>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 *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</si>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</sst>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2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164" fontId="0" fillId="0" borderId="5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6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7F58CB80-370E-B041-AFC9-5D90186905BB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G6" sqref="G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(D9/(E9)^2+D10/(E10)^2)/(1/(E9)^2+1/(E10)^2)</f>
        <v>3065</v>
      </c>
      <c r="E2" s="1">
        <f>1/(1/(E9)^2+1/(E10)^2)^0.5</f>
        <v>29.698484809834998</v>
      </c>
      <c r="F2" s="1">
        <f>(F9/(E9)^2+F10/(E10)^2)/(1/(E9)^2+1/(E10)^2)</f>
        <v>2881.5</v>
      </c>
      <c r="G2" s="1">
        <f>1/(1/(E9)^2+1/(E10)^2)^0.5</f>
        <v>29.698484809834998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INDEX(LINEST(D11:D14,C11:C14,TRUE,FALSE),2)</f>
        <v>155.99999999999909</v>
      </c>
      <c r="E3" s="9">
        <f>INDEX(LINEST(D11:D14,C11:C14,TRUE,TRUE),2,2)</f>
        <v>436.52731873274558</v>
      </c>
      <c r="F3" s="9">
        <f>INDEX(LINEST(F11:F14,C11:C14,TRUE,FALSE),2)</f>
        <v>-323.20000000000073</v>
      </c>
      <c r="G3" s="9">
        <f>INDEX(LINEST(F11:F14,C11:C14,TRUE,TRUE),2,2)</f>
        <v>434.86397873358055</v>
      </c>
      <c r="J3"/>
      <c r="K3"/>
    </row>
    <row r="4" spans="1:11" x14ac:dyDescent="0.2">
      <c r="A4" s="29" t="s">
        <v>10</v>
      </c>
      <c r="B4" s="36">
        <v>4067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49.8</v>
      </c>
      <c r="C5" s="18" t="s">
        <v>12</v>
      </c>
      <c r="D5" s="13">
        <f>1/((INDEX(LINEST(D11:D14,C11:C14,TRUE,FALSE),1))/1000)</f>
        <v>2.9585798816568039</v>
      </c>
      <c r="E5" s="13">
        <f>(((INDEX(LINEST(D11:D14,C11:C14,TRUE,TRUE),2,1)/(-INDEX(LINEST(D11:D14,C11:C14,TRUE,TRUE),1,1))^2)^2)^0.5)*1000</f>
        <v>0.20272671544013279</v>
      </c>
      <c r="F5" s="13">
        <f>1/((INDEX(LINEST(F11:F14,C11:C14,TRUE,FALSE),1))/1000)</f>
        <v>2.6150627615062758</v>
      </c>
      <c r="G5" s="13">
        <f>(((INDEX(LINEST(F11:F14,C11:C14,TRUE,TRUE),2,1)/(-INDEX(LINEST(F11:F14,C11:C14,TRUE,TRUE),1,1))^2)^2)^0.5)*1000</f>
        <v>0.15777951783735114</v>
      </c>
      <c r="J5"/>
      <c r="K5"/>
    </row>
    <row r="6" spans="1:11" x14ac:dyDescent="0.2">
      <c r="A6" s="30" t="s">
        <v>13</v>
      </c>
      <c r="B6" s="37">
        <v>-21.23</v>
      </c>
      <c r="C6" s="20" t="s">
        <v>14</v>
      </c>
      <c r="D6" s="12">
        <f>D5*(D2-D3)/1000</f>
        <v>8.6065088757396442</v>
      </c>
      <c r="E6" s="12">
        <f>(D5*E2+D5*E3+(D2-D3)*E5)/1000</f>
        <v>1.9690982978857028</v>
      </c>
      <c r="F6" s="12">
        <f>F5*(F2-F3)/1000</f>
        <v>8.3804916317991651</v>
      </c>
      <c r="G6" s="12">
        <f>(F5*G2+F5*G3+(F2-F3)*G5)/1000</f>
        <v>1.7204960196193624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38">
        <v>2</v>
      </c>
      <c r="B9" s="39">
        <v>3</v>
      </c>
      <c r="C9" s="40">
        <f t="shared" ref="C9:C18" si="0">AVERAGE(A9,B9)</f>
        <v>2.5</v>
      </c>
      <c r="D9" s="41">
        <v>2865</v>
      </c>
      <c r="E9" s="41">
        <v>42</v>
      </c>
      <c r="F9" s="33">
        <v>2682</v>
      </c>
      <c r="G9" s="33">
        <v>2607</v>
      </c>
      <c r="H9" s="33">
        <v>2707</v>
      </c>
      <c r="I9" s="33">
        <v>2483</v>
      </c>
      <c r="J9" s="33">
        <v>2328</v>
      </c>
      <c r="K9"/>
    </row>
    <row r="10" spans="1:11" x14ac:dyDescent="0.2">
      <c r="A10" s="6">
        <v>7</v>
      </c>
      <c r="B10" s="7">
        <v>8</v>
      </c>
      <c r="C10" s="8">
        <f t="shared" si="0"/>
        <v>7.5</v>
      </c>
      <c r="D10" s="9">
        <v>3265</v>
      </c>
      <c r="E10" s="9">
        <v>42</v>
      </c>
      <c r="F10" s="14">
        <v>3081</v>
      </c>
      <c r="G10" s="14">
        <v>3020</v>
      </c>
      <c r="H10" s="14">
        <v>3147</v>
      </c>
      <c r="I10" s="14">
        <v>2957</v>
      </c>
      <c r="J10" s="14">
        <v>2771</v>
      </c>
      <c r="K10"/>
    </row>
    <row r="11" spans="1:11" x14ac:dyDescent="0.2">
      <c r="A11" s="6">
        <v>10</v>
      </c>
      <c r="B11" s="7">
        <v>11</v>
      </c>
      <c r="C11" s="8">
        <f t="shared" si="0"/>
        <v>10.5</v>
      </c>
      <c r="D11" s="9">
        <v>3680</v>
      </c>
      <c r="E11" s="9">
        <v>60</v>
      </c>
      <c r="F11" s="14">
        <v>3580</v>
      </c>
      <c r="G11" s="14">
        <v>3480</v>
      </c>
      <c r="H11" s="14">
        <v>3640</v>
      </c>
      <c r="I11" s="14">
        <v>3432</v>
      </c>
      <c r="J11" s="14">
        <v>2851</v>
      </c>
      <c r="K11"/>
    </row>
    <row r="12" spans="1:11" x14ac:dyDescent="0.2">
      <c r="A12" s="6">
        <v>15</v>
      </c>
      <c r="B12" s="7">
        <v>16</v>
      </c>
      <c r="C12" s="8">
        <f t="shared" si="0"/>
        <v>15.5</v>
      </c>
      <c r="D12" s="9">
        <v>5280</v>
      </c>
      <c r="E12" s="9">
        <v>60</v>
      </c>
      <c r="F12" s="14">
        <v>5630</v>
      </c>
      <c r="G12" s="14">
        <v>5579</v>
      </c>
      <c r="H12" s="14">
        <v>5694</v>
      </c>
      <c r="I12" s="14">
        <v>5542</v>
      </c>
      <c r="J12" s="14">
        <v>4836</v>
      </c>
      <c r="K12"/>
    </row>
    <row r="13" spans="1:11" x14ac:dyDescent="0.2">
      <c r="A13" s="6">
        <v>20</v>
      </c>
      <c r="B13" s="7">
        <v>21</v>
      </c>
      <c r="C13" s="8">
        <f t="shared" si="0"/>
        <v>20.5</v>
      </c>
      <c r="D13" s="9">
        <v>7390</v>
      </c>
      <c r="E13" s="9">
        <v>60</v>
      </c>
      <c r="F13" s="14">
        <v>7800</v>
      </c>
      <c r="G13" s="14">
        <v>7734</v>
      </c>
      <c r="H13" s="14">
        <v>7881</v>
      </c>
      <c r="I13" s="14">
        <v>7666</v>
      </c>
      <c r="J13" s="14">
        <v>6786</v>
      </c>
      <c r="K13"/>
    </row>
    <row r="14" spans="1:11" x14ac:dyDescent="0.2">
      <c r="A14" s="6">
        <v>25</v>
      </c>
      <c r="B14" s="7">
        <v>26</v>
      </c>
      <c r="C14" s="8">
        <f t="shared" si="0"/>
        <v>25.5</v>
      </c>
      <c r="D14" s="9">
        <v>8610</v>
      </c>
      <c r="E14" s="9">
        <v>60</v>
      </c>
      <c r="F14" s="14">
        <v>9230</v>
      </c>
      <c r="G14" s="14">
        <v>9162</v>
      </c>
      <c r="H14" s="14">
        <v>9338</v>
      </c>
      <c r="I14" s="14">
        <v>9018</v>
      </c>
      <c r="J14" s="14">
        <v>7983</v>
      </c>
      <c r="K14"/>
    </row>
    <row r="15" spans="1:11" x14ac:dyDescent="0.2">
      <c r="A15" s="6">
        <v>30</v>
      </c>
      <c r="B15" s="7">
        <v>31</v>
      </c>
      <c r="C15" s="8">
        <f t="shared" si="0"/>
        <v>30.5</v>
      </c>
      <c r="D15" s="9">
        <v>10450</v>
      </c>
      <c r="E15" s="9">
        <v>60</v>
      </c>
      <c r="F15" s="14">
        <v>11610</v>
      </c>
      <c r="G15" s="14">
        <v>11445</v>
      </c>
      <c r="H15" s="14">
        <v>11795</v>
      </c>
      <c r="I15" s="14">
        <v>11286</v>
      </c>
      <c r="J15" s="14">
        <v>9669</v>
      </c>
      <c r="K15"/>
    </row>
    <row r="16" spans="1:11" x14ac:dyDescent="0.2">
      <c r="A16" s="6">
        <v>35</v>
      </c>
      <c r="B16" s="7">
        <v>36</v>
      </c>
      <c r="C16" s="8">
        <f t="shared" si="0"/>
        <v>35.5</v>
      </c>
      <c r="D16" s="9">
        <v>11710</v>
      </c>
      <c r="E16" s="9">
        <v>80</v>
      </c>
      <c r="F16" s="14">
        <v>13220</v>
      </c>
      <c r="G16" s="14">
        <v>13123</v>
      </c>
      <c r="H16" s="14">
        <v>13323</v>
      </c>
      <c r="I16" s="14">
        <v>13031</v>
      </c>
      <c r="J16" s="14">
        <v>11110</v>
      </c>
      <c r="K16"/>
    </row>
    <row r="17" spans="1:11" x14ac:dyDescent="0.2">
      <c r="A17" s="6">
        <v>40</v>
      </c>
      <c r="B17" s="7">
        <v>41</v>
      </c>
      <c r="C17" s="8">
        <f t="shared" si="0"/>
        <v>40.5</v>
      </c>
      <c r="D17" s="9">
        <v>13610</v>
      </c>
      <c r="E17" s="9">
        <v>90</v>
      </c>
      <c r="F17" s="14">
        <v>15760</v>
      </c>
      <c r="G17" s="14">
        <v>15587</v>
      </c>
      <c r="H17" s="14">
        <v>15923</v>
      </c>
      <c r="I17" s="14">
        <v>15392</v>
      </c>
      <c r="J17" s="14">
        <v>15220</v>
      </c>
      <c r="K17"/>
    </row>
    <row r="18" spans="1:11" x14ac:dyDescent="0.2">
      <c r="A18" s="2">
        <v>45</v>
      </c>
      <c r="B18" s="3">
        <v>46</v>
      </c>
      <c r="C18" s="4">
        <f t="shared" si="0"/>
        <v>45.5</v>
      </c>
      <c r="D18" s="5">
        <v>15990</v>
      </c>
      <c r="E18" s="5">
        <v>140</v>
      </c>
      <c r="F18" s="16">
        <v>18490</v>
      </c>
      <c r="G18" s="16">
        <v>18339</v>
      </c>
      <c r="H18" s="16">
        <v>18648</v>
      </c>
      <c r="I18" s="16">
        <v>18181</v>
      </c>
      <c r="J18" s="16">
        <v>18361</v>
      </c>
      <c r="K18"/>
    </row>
    <row r="19" spans="1:11" x14ac:dyDescent="0.2">
      <c r="A19" s="8"/>
      <c r="B19" s="8"/>
      <c r="C19" s="8"/>
      <c r="D19" s="15"/>
      <c r="E19" s="15"/>
      <c r="F19" s="15"/>
      <c r="G19" s="15"/>
      <c r="J19"/>
      <c r="K19"/>
    </row>
    <row r="20" spans="1:11" x14ac:dyDescent="0.2">
      <c r="A20" t="s">
        <v>26</v>
      </c>
    </row>
    <row r="21" spans="1:11" x14ac:dyDescent="0.2">
      <c r="C21" s="11"/>
      <c r="D21" s="11"/>
      <c r="J21"/>
      <c r="K21"/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 s="11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11881</vt:lpstr>
      <vt:lpstr>'ML 11881'!Druckbereich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2022-01-27T14:12:30Z</dcterms:created>
  <dcterms:modified xsi:type="dcterms:W3CDTF">2022-01-27T14:12:30Z</dcterms:modified>
</cp:coreProperties>
</file>